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as_Diarias_Vendas" sheetId="1" state="visible" r:id="rId1"/>
    <sheet xmlns:r="http://schemas.openxmlformats.org/officeDocument/2006/relationships" name="Simulador_BreakEve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R$ #,##0.00"/>
    <numFmt numFmtId="165" formatCode="0.0%"/>
    <numFmt numFmtId="166" formatCode="#,##0 &quot;unidades&quot;"/>
    <numFmt numFmtId="167" formatCode="0.0 &quot;un/dia&quot;"/>
  </numFmts>
  <fonts count="7">
    <font>
      <name val="Calibri"/>
      <family val="2"/>
      <color theme="1"/>
      <sz val="11"/>
      <scheme val="minor"/>
    </font>
    <font>
      <name val="Segoe UI"/>
      <b val="1"/>
      <color rgb="00FFFFFF"/>
      <sz val="14"/>
    </font>
    <font>
      <name val="Segoe UI"/>
      <b val="1"/>
      <color rgb="000F172A"/>
      <sz val="9"/>
    </font>
    <font>
      <name val="Segoe UI"/>
      <b val="1"/>
      <color rgb="001E3A8A"/>
      <sz val="11"/>
    </font>
    <font>
      <name val="Segoe UI"/>
      <b val="1"/>
      <color rgb="00059669"/>
      <sz val="11"/>
    </font>
    <font>
      <name val="Segoe UI"/>
      <b val="1"/>
      <color rgb="00FFFFFF"/>
      <sz val="10"/>
    </font>
    <font>
      <name val="Segoe UI"/>
      <color rgb="000F172A"/>
      <sz val="9"/>
    </font>
  </fonts>
  <fills count="6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ECFDF5"/>
        <bgColor rgb="00ECFDF5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164" fontId="3" fillId="0" borderId="0" pivotButton="0" quotePrefix="0" xfId="0"/>
    <xf numFmtId="0" fontId="0" fillId="0" borderId="0" applyAlignment="1" pivotButton="0" quotePrefix="0" xfId="0">
      <alignment horizontal="center"/>
    </xf>
    <xf numFmtId="164" fontId="4" fillId="0" borderId="0" pivotButton="0" quotePrefix="0" xfId="0"/>
    <xf numFmtId="0" fontId="5" fillId="3" borderId="0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/>
    </xf>
    <xf numFmtId="164" fontId="0" fillId="0" borderId="1" pivotButton="0" quotePrefix="0" xfId="0"/>
    <xf numFmtId="165" fontId="0" fillId="0" borderId="1" applyAlignment="1" pivotButton="0" quotePrefix="0" xfId="0">
      <alignment horizontal="center"/>
    </xf>
    <xf numFmtId="0" fontId="0" fillId="4" borderId="1" applyAlignment="1" pivotButton="0" quotePrefix="0" xfId="0">
      <alignment horizontal="center"/>
    </xf>
    <xf numFmtId="164" fontId="0" fillId="4" borderId="1" pivotButton="0" quotePrefix="0" xfId="0"/>
    <xf numFmtId="165" fontId="0" fillId="4" borderId="1" applyAlignment="1" pivotButton="0" quotePrefix="0" xfId="0">
      <alignment horizontal="center"/>
    </xf>
    <xf numFmtId="0" fontId="6" fillId="0" borderId="1" pivotButton="0" quotePrefix="0" xfId="0"/>
    <xf numFmtId="165" fontId="0" fillId="0" borderId="1" pivotButton="0" quotePrefix="0" xfId="0"/>
    <xf numFmtId="0" fontId="0" fillId="0" borderId="1" pivotButton="0" quotePrefix="0" xfId="0"/>
    <xf numFmtId="0" fontId="2" fillId="0" borderId="1" pivotButton="0" quotePrefix="0" xfId="0"/>
    <xf numFmtId="166" fontId="4" fillId="5" borderId="1" pivotButton="0" quotePrefix="0" xfId="0"/>
    <xf numFmtId="164" fontId="4" fillId="5" borderId="1" pivotButton="0" quotePrefix="0" xfId="0"/>
    <xf numFmtId="167" fontId="4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20" customWidth="1" min="2" max="2"/>
    <col width="21" customWidth="1" min="3" max="3"/>
    <col width="31" customWidth="1" min="4" max="4"/>
    <col width="17" customWidth="1" min="5" max="5"/>
    <col width="18" customWidth="1" min="6" max="6"/>
    <col width="53" customWidth="1" min="7" max="7"/>
  </cols>
  <sheetData>
    <row r="1" ht="36" customHeight="1">
      <c r="A1" s="1" t="inlineStr">
        <is>
          <t>🎯 PLANILHA DE METAS DIÁRIAS &amp; ACOMPANHAMENTO COMERCIAL • PRECIFACÁCIL PRO</t>
        </is>
      </c>
    </row>
    <row r="2"/>
    <row r="3">
      <c r="A3" s="2" t="inlineStr">
        <is>
          <t>Meta Mensal de Faturamento:</t>
        </is>
      </c>
      <c r="B3" s="3" t="n">
        <v>45000</v>
      </c>
      <c r="D3" s="2" t="inlineStr">
        <is>
          <t>Dias Úteis no Mês:</t>
        </is>
      </c>
      <c r="E3" s="4" t="n">
        <v>22</v>
      </c>
    </row>
    <row r="4">
      <c r="A4" s="2" t="inlineStr">
        <is>
          <t>Meta de Vendas por Dia Útil:</t>
        </is>
      </c>
      <c r="B4" s="5">
        <f>B3/E3</f>
        <v/>
      </c>
      <c r="D4" s="2" t="inlineStr">
        <is>
          <t>Faturamento Acumulado Real:</t>
        </is>
      </c>
      <c r="E4" s="5">
        <f>SUM(C7:C28)</f>
        <v/>
      </c>
    </row>
    <row r="5"/>
    <row r="6" ht="24" customHeight="1">
      <c r="A6" s="6" t="inlineStr">
        <is>
          <t>Dia Útil</t>
        </is>
      </c>
      <c r="B6" s="6" t="inlineStr">
        <is>
          <t>Meta do Dia (R$)</t>
        </is>
      </c>
      <c r="C6" s="6" t="inlineStr">
        <is>
          <t>Vendido Real (R$)</t>
        </is>
      </c>
      <c r="D6" s="6" t="inlineStr">
        <is>
          <t>Diferença Diária (R$)</t>
        </is>
      </c>
      <c r="E6" s="6" t="inlineStr">
        <is>
          <t>% Atingimento</t>
        </is>
      </c>
      <c r="F6" s="6" t="inlineStr">
        <is>
          <t>Acumulado Real</t>
        </is>
      </c>
      <c r="G6" s="6" t="inlineStr">
        <is>
          <t>Status</t>
        </is>
      </c>
    </row>
    <row r="7">
      <c r="A7" s="7" t="inlineStr">
        <is>
          <t>Dia 1</t>
        </is>
      </c>
      <c r="B7" s="8">
        <f>$B$4</f>
        <v/>
      </c>
      <c r="C7" s="8" t="n">
        <v>2100</v>
      </c>
      <c r="D7" s="8">
        <f>C7-B7</f>
        <v/>
      </c>
      <c r="E7" s="9">
        <f>C7/B7</f>
        <v/>
      </c>
      <c r="F7" s="8">
        <f>C7</f>
        <v/>
      </c>
      <c r="G7" s="7">
        <f>IF(C7&gt;=B7,"🟢 Bateu a Meta","🟡 Abaixo da Meta")</f>
        <v/>
      </c>
    </row>
    <row r="8">
      <c r="A8" s="10" t="inlineStr">
        <is>
          <t>Dia 2</t>
        </is>
      </c>
      <c r="B8" s="11">
        <f>$B$4</f>
        <v/>
      </c>
      <c r="C8" s="11" t="n">
        <v>2050</v>
      </c>
      <c r="D8" s="11">
        <f>C8-B8</f>
        <v/>
      </c>
      <c r="E8" s="12">
        <f>C8/B8</f>
        <v/>
      </c>
      <c r="F8" s="11">
        <f>F7+C8</f>
        <v/>
      </c>
      <c r="G8" s="10">
        <f>IF(C8&gt;=B8,"🟢 Bateu a Meta","🟡 Abaixo da Meta")</f>
        <v/>
      </c>
    </row>
    <row r="9">
      <c r="A9" s="7" t="inlineStr">
        <is>
          <t>Dia 3</t>
        </is>
      </c>
      <c r="B9" s="8">
        <f>$B$4</f>
        <v/>
      </c>
      <c r="C9" s="8" t="n">
        <v>2400</v>
      </c>
      <c r="D9" s="8">
        <f>C9-B9</f>
        <v/>
      </c>
      <c r="E9" s="9">
        <f>C9/B9</f>
        <v/>
      </c>
      <c r="F9" s="8">
        <f>F8+C9</f>
        <v/>
      </c>
      <c r="G9" s="7">
        <f>IF(C9&gt;=B9,"🟢 Bateu a Meta","🟡 Abaixo da Meta")</f>
        <v/>
      </c>
    </row>
    <row r="10">
      <c r="A10" s="10" t="inlineStr">
        <is>
          <t>Dia 4</t>
        </is>
      </c>
      <c r="B10" s="11">
        <f>$B$4</f>
        <v/>
      </c>
      <c r="C10" s="11" t="n">
        <v>1900</v>
      </c>
      <c r="D10" s="11">
        <f>C10-B10</f>
        <v/>
      </c>
      <c r="E10" s="12">
        <f>C10/B10</f>
        <v/>
      </c>
      <c r="F10" s="11">
        <f>F9+C10</f>
        <v/>
      </c>
      <c r="G10" s="10">
        <f>IF(C10&gt;=B10,"🟢 Bateu a Meta","🟡 Abaixo da Meta")</f>
        <v/>
      </c>
    </row>
    <row r="11">
      <c r="A11" s="7" t="inlineStr">
        <is>
          <t>Dia 5</t>
        </is>
      </c>
      <c r="B11" s="8">
        <f>$B$4</f>
        <v/>
      </c>
      <c r="C11" s="8" t="n">
        <v>2250</v>
      </c>
      <c r="D11" s="8">
        <f>C11-B11</f>
        <v/>
      </c>
      <c r="E11" s="9">
        <f>C11/B11</f>
        <v/>
      </c>
      <c r="F11" s="8">
        <f>F10+C11</f>
        <v/>
      </c>
      <c r="G11" s="7">
        <f>IF(C11&gt;=B11,"🟢 Bateu a Meta","🟡 Abaixo da Meta")</f>
        <v/>
      </c>
    </row>
    <row r="12">
      <c r="A12" s="10" t="inlineStr">
        <is>
          <t>Dia 6</t>
        </is>
      </c>
      <c r="B12" s="11">
        <f>$B$4</f>
        <v/>
      </c>
      <c r="C12" s="11" t="n">
        <v>2300</v>
      </c>
      <c r="D12" s="11">
        <f>C12-B12</f>
        <v/>
      </c>
      <c r="E12" s="12">
        <f>C12/B12</f>
        <v/>
      </c>
      <c r="F12" s="11">
        <f>F11+C12</f>
        <v/>
      </c>
      <c r="G12" s="10">
        <f>IF(C12&gt;=B12,"🟢 Bateu a Meta","🟡 Abaixo da Meta")</f>
        <v/>
      </c>
    </row>
    <row r="13">
      <c r="A13" s="7" t="inlineStr">
        <is>
          <t>Dia 7</t>
        </is>
      </c>
      <c r="B13" s="8">
        <f>$B$4</f>
        <v/>
      </c>
      <c r="C13" s="8" t="n">
        <v>2100</v>
      </c>
      <c r="D13" s="8">
        <f>C13-B13</f>
        <v/>
      </c>
      <c r="E13" s="9">
        <f>C13/B13</f>
        <v/>
      </c>
      <c r="F13" s="8">
        <f>F12+C13</f>
        <v/>
      </c>
      <c r="G13" s="7">
        <f>IF(C13&gt;=B13,"🟢 Bateu a Meta","🟡 Abaixo da Meta")</f>
        <v/>
      </c>
    </row>
    <row r="14">
      <c r="A14" s="10" t="inlineStr">
        <is>
          <t>Dia 8</t>
        </is>
      </c>
      <c r="B14" s="11">
        <f>$B$4</f>
        <v/>
      </c>
      <c r="C14" s="11" t="n">
        <v>2500</v>
      </c>
      <c r="D14" s="11">
        <f>C14-B14</f>
        <v/>
      </c>
      <c r="E14" s="12">
        <f>C14/B14</f>
        <v/>
      </c>
      <c r="F14" s="11">
        <f>F13+C14</f>
        <v/>
      </c>
      <c r="G14" s="10">
        <f>IF(C14&gt;=B14,"🟢 Bateu a Meta","🟡 Abaixo da Meta")</f>
        <v/>
      </c>
    </row>
    <row r="15">
      <c r="A15" s="7" t="inlineStr">
        <is>
          <t>Dia 9</t>
        </is>
      </c>
      <c r="B15" s="8">
        <f>$B$4</f>
        <v/>
      </c>
      <c r="C15" s="8" t="n">
        <v>1800</v>
      </c>
      <c r="D15" s="8">
        <f>C15-B15</f>
        <v/>
      </c>
      <c r="E15" s="9">
        <f>C15/B15</f>
        <v/>
      </c>
      <c r="F15" s="8">
        <f>F14+C15</f>
        <v/>
      </c>
      <c r="G15" s="7">
        <f>IF(C15&gt;=B15,"🟢 Bateu a Meta","🟡 Abaixo da Meta")</f>
        <v/>
      </c>
    </row>
    <row r="16">
      <c r="A16" s="10" t="inlineStr">
        <is>
          <t>Dia 10</t>
        </is>
      </c>
      <c r="B16" s="11">
        <f>$B$4</f>
        <v/>
      </c>
      <c r="C16" s="11" t="n">
        <v>2200</v>
      </c>
      <c r="D16" s="11">
        <f>C16-B16</f>
        <v/>
      </c>
      <c r="E16" s="12">
        <f>C16/B16</f>
        <v/>
      </c>
      <c r="F16" s="11">
        <f>F15+C16</f>
        <v/>
      </c>
      <c r="G16" s="10">
        <f>IF(C16&gt;=B16,"🟢 Bateu a Meta","🟡 Abaixo da Meta")</f>
        <v/>
      </c>
    </row>
    <row r="17">
      <c r="A17" s="7" t="inlineStr">
        <is>
          <t>Dia 11</t>
        </is>
      </c>
      <c r="B17" s="8">
        <f>$B$4</f>
        <v/>
      </c>
      <c r="C17" s="8" t="n">
        <v>2150</v>
      </c>
      <c r="D17" s="8">
        <f>C17-B17</f>
        <v/>
      </c>
      <c r="E17" s="9">
        <f>C17/B17</f>
        <v/>
      </c>
      <c r="F17" s="8">
        <f>F16+C17</f>
        <v/>
      </c>
      <c r="G17" s="7">
        <f>IF(C17&gt;=B17,"🟢 Bateu a Meta","🟡 Abaixo da Meta")</f>
        <v/>
      </c>
    </row>
    <row r="18">
      <c r="A18" s="10" t="inlineStr">
        <is>
          <t>Dia 12</t>
        </is>
      </c>
      <c r="B18" s="11">
        <f>$B$4</f>
        <v/>
      </c>
      <c r="C18" s="11" t="n">
        <v>2400</v>
      </c>
      <c r="D18" s="11">
        <f>C18-B18</f>
        <v/>
      </c>
      <c r="E18" s="12">
        <f>C18/B18</f>
        <v/>
      </c>
      <c r="F18" s="11">
        <f>F17+C18</f>
        <v/>
      </c>
      <c r="G18" s="10">
        <f>IF(C18&gt;=B18,"🟢 Bateu a Meta","🟡 Abaixo da Meta")</f>
        <v/>
      </c>
    </row>
    <row r="19">
      <c r="A19" s="7" t="inlineStr">
        <is>
          <t>Dia 13</t>
        </is>
      </c>
      <c r="B19" s="8">
        <f>$B$4</f>
        <v/>
      </c>
      <c r="C19" s="8" t="n">
        <v>2000</v>
      </c>
      <c r="D19" s="8">
        <f>C19-B19</f>
        <v/>
      </c>
      <c r="E19" s="9">
        <f>C19/B19</f>
        <v/>
      </c>
      <c r="F19" s="8">
        <f>F18+C19</f>
        <v/>
      </c>
      <c r="G19" s="7">
        <f>IF(C19&gt;=B19,"🟢 Bateu a Meta","🟡 Abaixo da Meta")</f>
        <v/>
      </c>
    </row>
    <row r="20">
      <c r="A20" s="10" t="inlineStr">
        <is>
          <t>Dia 14</t>
        </is>
      </c>
      <c r="B20" s="11">
        <f>$B$4</f>
        <v/>
      </c>
      <c r="C20" s="11" t="n">
        <v>2300</v>
      </c>
      <c r="D20" s="11">
        <f>C20-B20</f>
        <v/>
      </c>
      <c r="E20" s="12">
        <f>C20/B20</f>
        <v/>
      </c>
      <c r="F20" s="11">
        <f>F19+C20</f>
        <v/>
      </c>
      <c r="G20" s="10">
        <f>IF(C20&gt;=B20,"🟢 Bateu a Meta","🟡 Abaixo da Meta")</f>
        <v/>
      </c>
    </row>
    <row r="21">
      <c r="A21" s="7" t="inlineStr">
        <is>
          <t>Dia 15</t>
        </is>
      </c>
      <c r="B21" s="8">
        <f>$B$4</f>
        <v/>
      </c>
      <c r="C21" s="8" t="n">
        <v>2100</v>
      </c>
      <c r="D21" s="8">
        <f>C21-B21</f>
        <v/>
      </c>
      <c r="E21" s="9">
        <f>C21/B21</f>
        <v/>
      </c>
      <c r="F21" s="8">
        <f>F20+C21</f>
        <v/>
      </c>
      <c r="G21" s="7">
        <f>IF(C21&gt;=B21,"🟢 Bateu a Meta","🟡 Abaixo da Meta")</f>
        <v/>
      </c>
    </row>
    <row r="22">
      <c r="A22" s="10" t="inlineStr">
        <is>
          <t>Dia 16</t>
        </is>
      </c>
      <c r="B22" s="11">
        <f>$B$4</f>
        <v/>
      </c>
      <c r="C22" s="11" t="n">
        <v>2550</v>
      </c>
      <c r="D22" s="11">
        <f>C22-B22</f>
        <v/>
      </c>
      <c r="E22" s="12">
        <f>C22/B22</f>
        <v/>
      </c>
      <c r="F22" s="11">
        <f>F21+C22</f>
        <v/>
      </c>
      <c r="G22" s="10">
        <f>IF(C22&gt;=B22,"🟢 Bateu a Meta","🟡 Abaixo da Meta")</f>
        <v/>
      </c>
    </row>
    <row r="23">
      <c r="A23" s="7" t="inlineStr">
        <is>
          <t>Dia 17</t>
        </is>
      </c>
      <c r="B23" s="8">
        <f>$B$4</f>
        <v/>
      </c>
      <c r="C23" s="8" t="n">
        <v>2200</v>
      </c>
      <c r="D23" s="8">
        <f>C23-B23</f>
        <v/>
      </c>
      <c r="E23" s="9">
        <f>C23/B23</f>
        <v/>
      </c>
      <c r="F23" s="8">
        <f>F22+C23</f>
        <v/>
      </c>
      <c r="G23" s="7">
        <f>IF(C23&gt;=B23,"🟢 Bateu a Meta","🟡 Abaixo da Meta")</f>
        <v/>
      </c>
    </row>
    <row r="24">
      <c r="A24" s="10" t="inlineStr">
        <is>
          <t>Dia 18</t>
        </is>
      </c>
      <c r="B24" s="11">
        <f>$B$4</f>
        <v/>
      </c>
      <c r="C24" s="11" t="n">
        <v>2400</v>
      </c>
      <c r="D24" s="11">
        <f>C24-B24</f>
        <v/>
      </c>
      <c r="E24" s="12">
        <f>C24/B24</f>
        <v/>
      </c>
      <c r="F24" s="11">
        <f>F23+C24</f>
        <v/>
      </c>
      <c r="G24" s="10">
        <f>IF(C24&gt;=B24,"🟢 Bateu a Meta","🟡 Abaixo da Meta")</f>
        <v/>
      </c>
    </row>
    <row r="25">
      <c r="A25" s="7" t="inlineStr">
        <is>
          <t>Dia 19</t>
        </is>
      </c>
      <c r="B25" s="8">
        <f>$B$4</f>
        <v/>
      </c>
      <c r="C25" s="8" t="n">
        <v>2300</v>
      </c>
      <c r="D25" s="8">
        <f>C25-B25</f>
        <v/>
      </c>
      <c r="E25" s="9">
        <f>C25/B25</f>
        <v/>
      </c>
      <c r="F25" s="8">
        <f>F24+C25</f>
        <v/>
      </c>
      <c r="G25" s="7">
        <f>IF(C25&gt;=B25,"🟢 Bateu a Meta","🟡 Abaixo da Meta")</f>
        <v/>
      </c>
    </row>
    <row r="26">
      <c r="A26" s="10" t="inlineStr">
        <is>
          <t>Dia 20</t>
        </is>
      </c>
      <c r="B26" s="11">
        <f>$B$4</f>
        <v/>
      </c>
      <c r="C26" s="11" t="n">
        <v>2100</v>
      </c>
      <c r="D26" s="11">
        <f>C26-B26</f>
        <v/>
      </c>
      <c r="E26" s="12">
        <f>C26/B26</f>
        <v/>
      </c>
      <c r="F26" s="11">
        <f>F25+C26</f>
        <v/>
      </c>
      <c r="G26" s="10">
        <f>IF(C26&gt;=B26,"🟢 Bateu a Meta","🟡 Abaixo da Meta")</f>
        <v/>
      </c>
    </row>
    <row r="27">
      <c r="A27" s="7" t="inlineStr">
        <is>
          <t>Dia 21</t>
        </is>
      </c>
      <c r="B27" s="8">
        <f>$B$4</f>
        <v/>
      </c>
      <c r="C27" s="8" t="n">
        <v>2600</v>
      </c>
      <c r="D27" s="8">
        <f>C27-B27</f>
        <v/>
      </c>
      <c r="E27" s="9">
        <f>C27/B27</f>
        <v/>
      </c>
      <c r="F27" s="8">
        <f>F26+C27</f>
        <v/>
      </c>
      <c r="G27" s="7">
        <f>IF(C27&gt;=B27,"🟢 Bateu a Meta","🟡 Abaixo da Meta")</f>
        <v/>
      </c>
    </row>
    <row r="28">
      <c r="A28" s="10" t="inlineStr">
        <is>
          <t>Dia 22</t>
        </is>
      </c>
      <c r="B28" s="11">
        <f>$B$4</f>
        <v/>
      </c>
      <c r="C28" s="11" t="n">
        <v>2250</v>
      </c>
      <c r="D28" s="11">
        <f>C28-B28</f>
        <v/>
      </c>
      <c r="E28" s="12">
        <f>C28/B28</f>
        <v/>
      </c>
      <c r="F28" s="11">
        <f>F27+C28</f>
        <v/>
      </c>
      <c r="G28" s="10">
        <f>IF(C28&gt;=B28,"🟢 Bateu a Meta","🟡 Abaixo da Meta")</f>
        <v/>
      </c>
    </row>
  </sheetData>
  <mergeCells count="1"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1" workbookViewId="0">
      <selection activeCell="A1" sqref="A1"/>
    </sheetView>
  </sheetViews>
  <sheetFormatPr baseColWidth="8" defaultRowHeight="15"/>
  <cols>
    <col width="58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 ht="36" customHeight="1">
      <c r="A1" s="1" t="inlineStr">
        <is>
          <t>⚖️ SIMULADOR DE PONTO DE EQUILÍBRIO &amp; COBERTURA DE CUSTOS FIXOS</t>
        </is>
      </c>
    </row>
    <row r="2"/>
    <row r="3">
      <c r="A3" s="13" t="inlineStr">
        <is>
          <t>Custos Fixos Mensais Totais (Aluguel, Folha, Ferramentas, etc.):</t>
        </is>
      </c>
      <c r="B3" s="8" t="n">
        <v>12500</v>
      </c>
    </row>
    <row r="4">
      <c r="A4" s="13" t="inlineStr">
        <is>
          <t>Preço Médio de Venda por Unidade/Serviço:</t>
        </is>
      </c>
      <c r="B4" s="8" t="n">
        <v>149.9</v>
      </c>
    </row>
    <row r="5">
      <c r="A5" s="13" t="inlineStr">
        <is>
          <t>Custo Variável Unitário (Mercadoria + Embalagem):</t>
        </is>
      </c>
      <c r="B5" s="8" t="n">
        <v>55</v>
      </c>
    </row>
    <row r="6">
      <c r="A6" s="13" t="inlineStr">
        <is>
          <t>Impostos + Taxas Variáveis por Venda (%):</t>
        </is>
      </c>
      <c r="B6" s="14" t="n">
        <v>0.12</v>
      </c>
    </row>
    <row r="7">
      <c r="A7" s="13" t="inlineStr">
        <is>
          <t>Impostos + Taxas por Unidade (R$):</t>
        </is>
      </c>
      <c r="B7" s="8">
        <f>B4*B5</f>
        <v/>
      </c>
    </row>
    <row r="8">
      <c r="A8" s="13" t="inlineStr">
        <is>
          <t>Margem de Contribuição Unitária em R$ (MCU):</t>
        </is>
      </c>
      <c r="B8" s="8">
        <f>B4-B5-B6</f>
        <v/>
      </c>
    </row>
    <row r="9">
      <c r="A9" s="13" t="inlineStr">
        <is>
          <t>Índice de Margem de Contribuição (%):</t>
        </is>
      </c>
      <c r="B9" s="14">
        <f>B7/B4</f>
        <v/>
      </c>
    </row>
    <row r="10">
      <c r="A10" s="13" t="inlineStr">
        <is>
          <t>--------------------------------------------------</t>
        </is>
      </c>
      <c r="B10" s="15" t="inlineStr"/>
    </row>
    <row r="11">
      <c r="A11" s="16" t="inlineStr">
        <is>
          <t>🎯 PONTO DE EQUILÍBRIO EM UNIDADES (Meta Mínima/Mês):</t>
        </is>
      </c>
      <c r="B11" s="17">
        <f>ROUNDUP(B3/B7,0)</f>
        <v/>
      </c>
    </row>
    <row r="12">
      <c r="A12" s="16" t="inlineStr">
        <is>
          <t>💰 FATURAMENTO MÍNIMO DE EQUILÍBRIO (R$/Mês):</t>
        </is>
      </c>
      <c r="B12" s="18">
        <f>B9*B4</f>
        <v/>
      </c>
    </row>
    <row r="13">
      <c r="A13" s="16" t="inlineStr">
        <is>
          <t>📅 META MÍNIMA DE VENDAS POR DIA ÚTIL (22 dias):</t>
        </is>
      </c>
      <c r="B13" s="19">
        <f>ROUNDUP(B9/22,1)</f>
        <v/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2026-08-14T03:23:24Z</dcterms:created>
  <dcterms:modified xmlns:dcterms="http://purl.org/dc/terms/" xmlns:xsi="http://www.w3.org/2001/XMLSchema-instance" xsi:type="dcterms:W3CDTF">2026-08-14T03:23:24Z</dcterms:modified>
</cp:coreProperties>
</file>